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B" state="visible" r:id="rId4"/>
  </sheets>
  <definedNames>
    <definedName name="_xlnm.Print_Titles" localSheetId="0">'RAB'!$7:$7</definedName>
  </definedNames>
  <calcPr calcId="171027"/>
</workbook>
</file>

<file path=xl/sharedStrings.xml><?xml version="1.0" encoding="utf-8"?>
<sst xmlns="http://schemas.openxmlformats.org/spreadsheetml/2006/main" count="46" uniqueCount="43">
  <si>
    <t>CV Contoh Bangun Sentra (Data Simulasi)</t>
  </si>
  <si>
    <t>Jl. Contoh Raya No. 12, Kota Contoh 40100 · 0812-0000-0000 · admin@contohbangun.test</t>
  </si>
  <si>
    <t>Rencana Anggaran Biaya (RAB)</t>
  </si>
  <si>
    <t>CONTOH-001 · Gedung Kantor Sentra (Data Contoh) · Revisi 1 (disetujui)</t>
  </si>
  <si>
    <t>Diekspor 22 Oktober 2026 pukul 05.59 WIB. Nilai dihitung otomatis dan wajib diperiksa. Tidak memuat perhitungan pajak.</t>
  </si>
  <si>
    <t>Kode</t>
  </si>
  <si>
    <t>Uraian Pekerjaan</t>
  </si>
  <si>
    <t>Satuan</t>
  </si>
  <si>
    <t>Volume</t>
  </si>
  <si>
    <t>Harga Satuan (Rp)</t>
  </si>
  <si>
    <t>Jumlah (Rp)</t>
  </si>
  <si>
    <t>Bobot</t>
  </si>
  <si>
    <t>A</t>
  </si>
  <si>
    <t>PEKERJAAN PERSIAPAN</t>
  </si>
  <si>
    <t>A.1</t>
  </si>
  <si>
    <t>Persiapan lokasi dan pengukuran</t>
  </si>
  <si>
    <t>ls</t>
  </si>
  <si>
    <t>Subtotal A — PEKERJAAN PERSIAPAN</t>
  </si>
  <si>
    <t>B</t>
  </si>
  <si>
    <t>PEKERJAAN STRUKTUR</t>
  </si>
  <si>
    <t>B.1</t>
  </si>
  <si>
    <t>Pekerjaan pondasi beton</t>
  </si>
  <si>
    <t>m3</t>
  </si>
  <si>
    <t>B.2</t>
  </si>
  <si>
    <t>Kolom dan balok beton bertulang</t>
  </si>
  <si>
    <t>Subtotal B — PEKERJAAN STRUKTUR</t>
  </si>
  <si>
    <t>C</t>
  </si>
  <si>
    <t>DINDING DAN PLESTERAN</t>
  </si>
  <si>
    <t>C.1</t>
  </si>
  <si>
    <t>Pasangan dinding dan plesteran</t>
  </si>
  <si>
    <t>m2</t>
  </si>
  <si>
    <t>Subtotal C — DINDING DAN PLESTERAN</t>
  </si>
  <si>
    <t>D</t>
  </si>
  <si>
    <t>PEKERJAAN ATAP</t>
  </si>
  <si>
    <t>D.1</t>
  </si>
  <si>
    <t>Struktur dan penutup atap</t>
  </si>
  <si>
    <t>Subtotal D — PEKERJAAN ATAP</t>
  </si>
  <si>
    <t>E</t>
  </si>
  <si>
    <t>PEKERJAAN PENYELESAIAN</t>
  </si>
  <si>
    <t>E.1</t>
  </si>
  <si>
    <t>Pengecatan dan penyelesaian akhir</t>
  </si>
  <si>
    <t>Subtotal E — PEKERJAAN PENYELESAIAN</t>
  </si>
  <si>
    <t>TOTAL 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</si>
</sst>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-#,##0"/>
  </numFmts>
  <fonts count="7" x14ac:knownFonts="1">
    <font>
      <color theme="1"/>
      <family val="2"/>
      <scheme val="minor"/>
      <sz val="11"/>
      <name val="Calibri"/>
    </font>
    <font>
      <b/>
      <color rgb="FF1F1A17"/>
      <sz val="12"/>
      <name val="Plus Jakarta Sans"/>
    </font>
    <font>
      <color rgb="FF6B625C"/>
      <sz val="9"/>
      <name val="Plus Jakarta Sans"/>
    </font>
    <font>
      <b/>
      <color rgb="FFA8461A"/>
      <sz val="16"/>
      <name val="Newsreader"/>
    </font>
    <font>
      <b/>
      <color rgb="FF1F1A17"/>
      <sz val="10"/>
      <name val="Plus Jakarta Sans"/>
    </font>
    <font>
      <i/>
      <color rgb="FF6B625C"/>
      <sz val="9"/>
      <name val="Plus Jakarta Sans"/>
    </font>
    <font>
      <b/>
      <color rgb="FFFFFFFF"/>
      <sz val="10"/>
      <name val="Plus Jakarta Sans"/>
    </font>
  </fonts>
  <fills count="4">
    <fill>
      <patternFill patternType="none"/>
    </fill>
    <fill>
      <patternFill patternType="gray125"/>
    </fill>
    <fill>
      <patternFill patternType="solid">
        <fgColor rgb="FFA8461A"/>
      </patternFill>
    </fill>
    <fill>
      <patternFill patternType="solid">
        <fgColor rgb="FFF7F2EE"/>
      </patternFill>
    </fill>
  </fills>
  <borders count="3">
    <border>
      <left/>
      <right/>
      <top/>
      <bottom/>
      <diagonal/>
    </border>
    <border>
      <left/>
      <right/>
      <top/>
      <bottom style="thin">
        <color rgb="FFE3DCD6"/>
      </bottom>
      <diagonal/>
    </border>
    <border>
      <left/>
      <right/>
      <top style="thin">
        <color rgb="FFE3DCD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vertical="top" wrapText="1"/>
    </xf>
    <xf numFmtId="0" fontId="4" fillId="3" borderId="0" xfId="0" applyFont="1" applyFill="1"/>
    <xf numFmtId="0" fontId="0" fillId="0" borderId="1" xfId="0" applyBorder="1"/>
    <xf numFmtId="0" fontId="0" fillId="0" borderId="1" xfId="0" applyBorder="1" applyAlignment="1">
      <alignment vertical="top" wrapText="1"/>
    </xf>
    <xf numFmtId="3" fontId="0" fillId="0" borderId="1" xfId="0" applyNumberFormat="1" applyBorder="1"/>
    <xf numFmtId="164" fontId="0" fillId="0" borderId="1" xfId="0" applyNumberFormat="1" applyBorder="1"/>
    <xf numFmtId="10" fontId="0" fillId="0" borderId="1" xfId="0" applyNumberFormat="1" applyBorder="1"/>
    <xf numFmtId="0" fontId="4" fillId="0" borderId="2" xfId="0" applyFont="1" applyBorder="1"/>
    <xf numFmtId="164" fontId="4" fillId="0" borderId="2" xfId="0" applyNumberFormat="1" applyFont="1" applyBorder="1"/>
    <xf numFmtId="10" fontId="4" fillId="0" borderId="2" xfId="0" applyNumberFormat="1" applyFont="1" applyBorder="1"/>
    <xf numFmtId="0" fontId="6" fillId="2" borderId="0" xfId="0" applyFont="1" applyFill="1"/>
    <xf numFmtId="164" fontId="6" fillId="2" borderId="0" xfId="0" applyNumberFormat="1" applyFont="1" applyFill="1"/>
    <xf numFmtId="10" fontId="6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2" max="2" width="50" customWidth="1"/>
    <col min="3" max="3" width="11" customWidth="1"/>
    <col min="4" max="4" width="12" customWidth="1"/>
    <col min="5" max="5" width="16" customWidth="1"/>
    <col min="6" max="6" width="18" customWidth="1"/>
    <col min="7" max="7" width="11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3" t="s">
        <v>2</v>
      </c>
      <c r="B3" s="3"/>
      <c r="C3" s="3"/>
      <c r="D3" s="3"/>
      <c r="E3" s="3"/>
      <c r="F3" s="3"/>
      <c r="G3" s="3"/>
    </row>
    <row r="4" spans="1:7" x14ac:dyDescent="0.25">
      <c r="A4" s="4" t="s">
        <v>3</v>
      </c>
      <c r="B4" s="4"/>
      <c r="C4" s="4"/>
      <c r="D4" s="4"/>
      <c r="E4" s="4"/>
      <c r="F4" s="4"/>
      <c r="G4" s="4"/>
    </row>
    <row r="5" spans="1:7" x14ac:dyDescent="0.25">
      <c r="A5" s="5" t="s">
        <v>4</v>
      </c>
      <c r="B5" s="5"/>
      <c r="C5" s="5"/>
      <c r="D5" s="5"/>
      <c r="E5" s="5"/>
      <c r="F5" s="5"/>
      <c r="G5" s="5"/>
    </row>
    <row r="7" ht="42" customHeight="1" spans="1:7" x14ac:dyDescent="0.25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</row>
    <row r="8" spans="1:7" x14ac:dyDescent="0.25">
      <c r="A8" s="7" t="s">
        <v>12</v>
      </c>
      <c r="B8" s="7" t="s">
        <v>13</v>
      </c>
      <c r="C8" s="7"/>
      <c r="D8" s="7"/>
      <c r="E8" s="7"/>
      <c r="F8" s="7"/>
      <c r="G8" s="7"/>
    </row>
    <row r="9" spans="1:7" x14ac:dyDescent="0.25">
      <c r="A9" s="8" t="s">
        <v>14</v>
      </c>
      <c r="B9" s="9" t="s">
        <v>15</v>
      </c>
      <c r="C9" s="8" t="s">
        <v>16</v>
      </c>
      <c r="D9" s="10">
        <v>1</v>
      </c>
      <c r="E9" s="11">
        <v>15000000</v>
      </c>
      <c r="F9" s="11">
        <f>ROUND(D9*E9,0)</f>
        <v>15000000</v>
      </c>
      <c r="G9" s="12">
        <f>IF($F$25=0,0,ROUND(F9/$F$25,6))</f>
        <v>0.05</v>
      </c>
    </row>
    <row r="10" spans="1:7" x14ac:dyDescent="0.25">
      <c r="A10" s="13"/>
      <c r="B10" s="13" t="s">
        <v>17</v>
      </c>
      <c r="C10" s="13"/>
      <c r="D10" s="13"/>
      <c r="E10" s="13"/>
      <c r="F10" s="14">
        <f>SUM(F9)</f>
        <v>15000000</v>
      </c>
      <c r="G10" s="15">
        <f>IF($F$25=0,0,ROUND(F10/$F$25,6))</f>
        <v>0.05</v>
      </c>
    </row>
    <row r="11" spans="1:7" x14ac:dyDescent="0.25">
      <c r="A11" s="7" t="s">
        <v>18</v>
      </c>
      <c r="B11" s="7" t="s">
        <v>19</v>
      </c>
      <c r="C11" s="7"/>
      <c r="D11" s="7"/>
      <c r="E11" s="7"/>
      <c r="F11" s="7"/>
      <c r="G11" s="7"/>
    </row>
    <row r="12" spans="1:7" x14ac:dyDescent="0.25">
      <c r="A12" s="8" t="s">
        <v>20</v>
      </c>
      <c r="B12" s="9" t="s">
        <v>21</v>
      </c>
      <c r="C12" s="8" t="s">
        <v>22</v>
      </c>
      <c r="D12" s="10">
        <v>24</v>
      </c>
      <c r="E12" s="11">
        <v>2000000</v>
      </c>
      <c r="F12" s="11">
        <f>ROUND(D12*E12,0)</f>
        <v>48000000</v>
      </c>
      <c r="G12" s="12">
        <f>IF($F$25=0,0,ROUND(F12/$F$25,6))</f>
        <v>0.16</v>
      </c>
    </row>
    <row r="13" spans="1:7" x14ac:dyDescent="0.25">
      <c r="A13" s="8" t="s">
        <v>23</v>
      </c>
      <c r="B13" s="9" t="s">
        <v>24</v>
      </c>
      <c r="C13" s="8" t="s">
        <v>22</v>
      </c>
      <c r="D13" s="10">
        <v>30</v>
      </c>
      <c r="E13" s="11">
        <v>3000000</v>
      </c>
      <c r="F13" s="11">
        <f>ROUND(D13*E13,0)</f>
        <v>90000000</v>
      </c>
      <c r="G13" s="12">
        <f>IF($F$25=0,0,ROUND(F13/$F$25,6))</f>
        <v>0.3</v>
      </c>
    </row>
    <row r="14" spans="1:7" x14ac:dyDescent="0.25">
      <c r="A14" s="13"/>
      <c r="B14" s="13" t="s">
        <v>25</v>
      </c>
      <c r="C14" s="13"/>
      <c r="D14" s="13"/>
      <c r="E14" s="13"/>
      <c r="F14" s="14">
        <f>SUM(F12,F13)</f>
        <v>138000000</v>
      </c>
      <c r="G14" s="15">
        <f>IF($F$25=0,0,ROUND(F14/$F$25,6))</f>
        <v>0.46</v>
      </c>
    </row>
    <row r="15" spans="1:7" x14ac:dyDescent="0.25">
      <c r="A15" s="7" t="s">
        <v>26</v>
      </c>
      <c r="B15" s="7" t="s">
        <v>27</v>
      </c>
      <c r="C15" s="7"/>
      <c r="D15" s="7"/>
      <c r="E15" s="7"/>
      <c r="F15" s="7"/>
      <c r="G15" s="7"/>
    </row>
    <row r="16" spans="1:7" x14ac:dyDescent="0.25">
      <c r="A16" s="8" t="s">
        <v>28</v>
      </c>
      <c r="B16" s="9" t="s">
        <v>29</v>
      </c>
      <c r="C16" s="8" t="s">
        <v>30</v>
      </c>
      <c r="D16" s="10">
        <v>186</v>
      </c>
      <c r="E16" s="11">
        <v>250000</v>
      </c>
      <c r="F16" s="11">
        <f>ROUND(D16*E16,0)</f>
        <v>46500000</v>
      </c>
      <c r="G16" s="12">
        <f>IF($F$25=0,0,ROUND(F16/$F$25,6))</f>
        <v>0.155</v>
      </c>
    </row>
    <row r="17" spans="1:7" x14ac:dyDescent="0.25">
      <c r="A17" s="13"/>
      <c r="B17" s="13" t="s">
        <v>31</v>
      </c>
      <c r="C17" s="13"/>
      <c r="D17" s="13"/>
      <c r="E17" s="13"/>
      <c r="F17" s="14">
        <f>SUM(F16)</f>
        <v>46500000</v>
      </c>
      <c r="G17" s="15">
        <f>IF($F$25=0,0,ROUND(F17/$F$25,6))</f>
        <v>0.155</v>
      </c>
    </row>
    <row r="18" spans="1:7" x14ac:dyDescent="0.25">
      <c r="A18" s="7" t="s">
        <v>32</v>
      </c>
      <c r="B18" s="7" t="s">
        <v>33</v>
      </c>
      <c r="C18" s="7"/>
      <c r="D18" s="7"/>
      <c r="E18" s="7"/>
      <c r="F18" s="7"/>
      <c r="G18" s="7"/>
    </row>
    <row r="19" spans="1:7" x14ac:dyDescent="0.25">
      <c r="A19" s="8" t="s">
        <v>34</v>
      </c>
      <c r="B19" s="9" t="s">
        <v>35</v>
      </c>
      <c r="C19" s="8" t="s">
        <v>30</v>
      </c>
      <c r="D19" s="10">
        <v>120</v>
      </c>
      <c r="E19" s="11">
        <v>600000</v>
      </c>
      <c r="F19" s="11">
        <f>ROUND(D19*E19,0)</f>
        <v>72000000</v>
      </c>
      <c r="G19" s="12">
        <f>IF($F$25=0,0,ROUND(F19/$F$25,6))</f>
        <v>0.24</v>
      </c>
    </row>
    <row r="20" spans="1:7" x14ac:dyDescent="0.25">
      <c r="A20" s="13"/>
      <c r="B20" s="13" t="s">
        <v>36</v>
      </c>
      <c r="C20" s="13"/>
      <c r="D20" s="13"/>
      <c r="E20" s="13"/>
      <c r="F20" s="14">
        <f>SUM(F19)</f>
        <v>72000000</v>
      </c>
      <c r="G20" s="15">
        <f>IF($F$25=0,0,ROUND(F20/$F$25,6))</f>
        <v>0.24</v>
      </c>
    </row>
    <row r="21" spans="1:7" x14ac:dyDescent="0.25">
      <c r="A21" s="7" t="s">
        <v>37</v>
      </c>
      <c r="B21" s="7" t="s">
        <v>38</v>
      </c>
      <c r="C21" s="7"/>
      <c r="D21" s="7"/>
      <c r="E21" s="7"/>
      <c r="F21" s="7"/>
      <c r="G21" s="7"/>
    </row>
    <row r="22" spans="1:7" x14ac:dyDescent="0.25">
      <c r="A22" s="8" t="s">
        <v>39</v>
      </c>
      <c r="B22" s="9" t="s">
        <v>40</v>
      </c>
      <c r="C22" s="8" t="s">
        <v>16</v>
      </c>
      <c r="D22" s="10">
        <v>1</v>
      </c>
      <c r="E22" s="11">
        <v>28500000</v>
      </c>
      <c r="F22" s="11">
        <f>ROUND(D22*E22,0)</f>
        <v>28500000</v>
      </c>
      <c r="G22" s="12">
        <f>IF($F$25=0,0,ROUND(F22/$F$25,6))</f>
        <v>0.095</v>
      </c>
    </row>
    <row r="23" spans="1:7" x14ac:dyDescent="0.25">
      <c r="A23" s="13"/>
      <c r="B23" s="13" t="s">
        <v>41</v>
      </c>
      <c r="C23" s="13"/>
      <c r="D23" s="13"/>
      <c r="E23" s="13"/>
      <c r="F23" s="14">
        <f>SUM(F22)</f>
        <v>28500000</v>
      </c>
      <c r="G23" s="15">
        <f>IF($F$25=0,0,ROUND(F23/$F$25,6))</f>
        <v>0.095</v>
      </c>
    </row>
    <row r="24" ht="9" customHeight="1" x14ac:dyDescent="0.25"/>
    <row r="25" spans="1:7" x14ac:dyDescent="0.25">
      <c r="A25" s="16"/>
      <c r="B25" s="16" t="s">
        <v>42</v>
      </c>
      <c r="C25" s="16"/>
      <c r="D25" s="16"/>
      <c r="E25" s="16"/>
      <c r="F25" s="17">
        <f>SUM(F10,F14,F17,F20,F23)</f>
        <v>300000000</v>
      </c>
      <c r="G25" s="18">
        <f>SUM(G9,G12:G13,G16,G19,G22)</f>
        <v>1</v>
      </c>
    </row>
  </sheetData>
  <autoFilter ref="A7:G23"/>
  <mergeCells count="5">
    <mergeCell ref="A1:G1"/>
    <mergeCell ref="A2:G2"/>
    <mergeCell ref="A3:G3"/>
    <mergeCell ref="A4:G4"/>
    <mergeCell ref="A5:G5"/>
  </mergeCells>
  <pageMargins left="0.55" right="0.55" top="0.6" bottom="0.7" header="0.3" footer="0.3"/>
  <pageSetup paperSize="9" orientation="portrait" fitToWidth="1" fitToHeight="0"/>
  <headerFooter>
    <oddHeader>&amp;L&amp;8Rencana Anggaran Biaya · CONTOH-001 · Revisi 1 (disetujui)</oddHeader>
    <oddFooter>&amp;L&amp;8RAB CONTOH-001 · Dihitung otomatis oleh Vastrena; wajib diperiksa pengguna.&amp;R&amp;8Halaman &amp;P dari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Vastrena</dc:creator>
  <dc:title/>
  <dc:subject/>
  <dc:description/>
  <cp:keywords/>
  <cp:category/>
  <cp:lastModifiedBy>Unknown</cp:lastModifiedBy>
  <dcterms:created xsi:type="dcterms:W3CDTF">2026-10-21T22:59:28Z</dcterms:created>
  <dcterms:modified xsi:type="dcterms:W3CDTF">2026-10-21T22:59:28Z</dcterms:modified>
</cp:coreProperties>
</file>